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t.danilova\Documents\ЗАКУПКИ В ЭЛ. ФОРМЕ\2016 г\КИМГЗ\Закупочная КИМГЗ\"/>
    </mc:Choice>
  </mc:AlternateContent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Лист1!$A$7:$Q$8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Лист1!$A$14:$Q$14</definedName>
    <definedName name="XLR_ERRNAMESTR" hidden="1">XLR_NoRangeSheet!$B$5</definedName>
    <definedName name="XLR_VERSION" hidden="1">XLR_NoRangeSheet!$A$5</definedName>
  </definedNames>
  <calcPr calcId="152511" refMode="R1C1"/>
</workbook>
</file>

<file path=xl/calcChain.xml><?xml version="1.0" encoding="utf-8"?>
<calcChain xmlns="http://schemas.openxmlformats.org/spreadsheetml/2006/main">
  <c r="N7" i="1" l="1"/>
  <c r="O7" i="1" l="1"/>
  <c r="N8" i="1" l="1"/>
  <c r="O8" i="1" s="1"/>
  <c r="O9" i="1" s="1"/>
  <c r="B5" i="2"/>
</calcChain>
</file>

<file path=xl/sharedStrings.xml><?xml version="1.0" encoding="utf-8"?>
<sst xmlns="http://schemas.openxmlformats.org/spreadsheetml/2006/main" count="54" uniqueCount="49">
  <si>
    <t>№ п.п.</t>
  </si>
  <si>
    <t>Описание</t>
  </si>
  <si>
    <t>Адрес поставки</t>
  </si>
  <si>
    <t>ЛОТ №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</si>
  <si>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</si>
  <si>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</si>
  <si>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</si>
  <si>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</si>
  <si>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</si>
  <si>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</si>
  <si>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Количество</t>
  </si>
  <si>
    <t>2 кв.</t>
  </si>
  <si>
    <t>3 кв.</t>
  </si>
  <si>
    <t>4 кв.</t>
  </si>
  <si>
    <t>в т.ч. НДС</t>
  </si>
  <si>
    <t>Наименование товара</t>
  </si>
  <si>
    <t>Гарантийные обязательства</t>
  </si>
  <si>
    <t>Ном. Номер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</si>
  <si>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</si>
  <si>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</si>
  <si>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</si>
  <si>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4.2, Developer  (build 122-D7)</t>
  </si>
  <si>
    <t>Query2</t>
  </si>
  <si>
    <t>Республика Башкортостан</t>
  </si>
  <si>
    <t>Закупка алмазных коронок Хилти</t>
  </si>
  <si>
    <t>, тел. , эл.почта:</t>
  </si>
  <si>
    <t/>
  </si>
  <si>
    <t>30.12.2016</t>
  </si>
  <si>
    <t>Асадуллин Венер Галисултанович</t>
  </si>
  <si>
    <t>Eд. изм</t>
  </si>
  <si>
    <t>ПОСТАВКА Комплектов индивидуальных медицинских гражданской защиты (КИМГЗ)</t>
  </si>
  <si>
    <t>Комплект индивидуальный медицинский гражданской защиты (КИМГЗ)</t>
  </si>
  <si>
    <t>Республика Башкортостан, Чишминский район, 
р.п. Чишмы,
ул. Железно-дорожная, 24/1</t>
  </si>
  <si>
    <t>Начальник ОМП ГО и ЧС Протасов Александр Васильевич; (347) 221-57-93, e-mail: a.protasov@bashtel.ru</t>
  </si>
  <si>
    <t>Исполнитель:</t>
  </si>
  <si>
    <t>Ведущий специалист ОМП ГО и ЧС Пахомов Сергей Витальевич, (347) 221-57-94, s.pahomov@bashtel.ru</t>
  </si>
  <si>
    <t>Конт. лицо за приемку товара</t>
  </si>
  <si>
    <t>Начальник склада Юсупова Филюза Анасовна (34787) 2-23-00, сот. 8-937-303-65-68</t>
  </si>
  <si>
    <t>Кол-во</t>
  </si>
  <si>
    <t>компл.</t>
  </si>
  <si>
    <t xml:space="preserve"> Остаточный срок годности продукции на момент поставки должен составлять не менее 90% от заявленного производителем</t>
  </si>
  <si>
    <t xml:space="preserve">Наименование товара поставщика* </t>
  </si>
  <si>
    <t>*Заполняется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</si>
  <si>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Объем может быть изменен на 30% без изменения стоимости единицы</t>
  </si>
  <si>
    <t>Требования к комплектности, составу лекарственных препаратов и медицинских изделий КИМГЗ, указаны в разделе 3 Технического задания (приложение № 1.1. к Документации о закупке)</t>
  </si>
  <si>
    <t>Приложение  № 1.2. к Документации о закупке</t>
  </si>
  <si>
    <t>в течение 30 (тридцати) календарных дней с даты подписания Договора</t>
  </si>
  <si>
    <t>Предельная стоимость лота составляет 528037,02 руб. (с НДС)</t>
  </si>
  <si>
    <r>
      <t xml:space="preserve">Поставщик обязан предоставить вместе с Товаром следующие сопроводительные документы:
1) Паспорт ;
</t>
    </r>
    <r>
      <rPr>
        <sz val="11"/>
        <rFont val="Calibri"/>
        <family val="2"/>
        <charset val="204"/>
        <scheme val="minor"/>
      </rPr>
      <t xml:space="preserve">2) </t>
    </r>
    <r>
      <rPr>
        <sz val="11"/>
        <color theme="1"/>
        <rFont val="Calibri"/>
        <family val="2"/>
        <charset val="204"/>
        <scheme val="minor"/>
      </rPr>
      <t>Инструкция на русском языке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</si>
</sst>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5" fillId="0" borderId="0"/>
    <xf numFmtId="0" fontId="5" fillId="0" borderId="0"/>
    <xf numFmtId="0" fontId="5" fillId="0" borderId="0"/>
  </cellStyleXfs>
  <cellXfs count="81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Border="1" applyAlignment="1">
      <alignment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2" fillId="0" borderId="0" xfId="0" applyFont="1"/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ill="1" applyAlignment="1"/>
    <xf numFmtId="0" fontId="0" fillId="0" borderId="0" xfId="0" applyFill="1" applyBorder="1" applyAlignment="1"/>
    <xf numFmtId="0" fontId="0" fillId="0" borderId="0" xfId="0" quotePrefix="1"/>
    <xf numFmtId="49" fontId="0" fillId="0" borderId="0" xfId="0" applyNumberFormat="1"/>
    <xf numFmtId="164" fontId="0" fillId="0" borderId="1" xfId="0" applyNumberFormat="1" applyBorder="1"/>
    <xf numFmtId="164" fontId="0" fillId="0" borderId="7" xfId="0" applyNumberFormat="1" applyBorder="1" applyAlignment="1">
      <alignment horizontal="right" vertical="top" wrapText="1"/>
    </xf>
    <xf numFmtId="0" fontId="0" fillId="0" borderId="3" xfId="0" applyBorder="1" applyAlignment="1">
      <alignment horizontal="center"/>
    </xf>
    <xf numFmtId="4" fontId="0" fillId="0" borderId="1" xfId="0" applyNumberFormat="1" applyBorder="1" applyAlignment="1">
      <alignment horizontal="right" vertical="top"/>
    </xf>
    <xf numFmtId="4" fontId="0" fillId="0" borderId="1" xfId="0" applyNumberFormat="1" applyBorder="1"/>
    <xf numFmtId="0" fontId="0" fillId="0" borderId="1" xfId="0" applyBorder="1" applyAlignment="1">
      <alignment horizontal="left" vertical="top" wrapText="1"/>
    </xf>
    <xf numFmtId="0" fontId="0" fillId="0" borderId="1" xfId="0" applyNumberFormat="1" applyBorder="1" applyAlignment="1">
      <alignment horizontal="left"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0" xfId="0"/>
    <xf numFmtId="0" fontId="0" fillId="0" borderId="1" xfId="0" applyBorder="1" applyAlignment="1">
      <alignment vertical="top" wrapText="1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/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vertical="top"/>
    </xf>
    <xf numFmtId="0" fontId="0" fillId="0" borderId="0" xfId="0" applyAlignment="1">
      <alignment horizontal="right"/>
    </xf>
    <xf numFmtId="0" fontId="0" fillId="0" borderId="0" xfId="0" applyAlignment="1"/>
    <xf numFmtId="0" fontId="0" fillId="0" borderId="5" xfId="3" applyFont="1" applyBorder="1" applyAlignment="1">
      <alignment horizontal="center" vertical="top"/>
    </xf>
    <xf numFmtId="0" fontId="5" fillId="0" borderId="6" xfId="3" applyBorder="1" applyAlignment="1">
      <alignment horizontal="center" vertical="top"/>
    </xf>
    <xf numFmtId="0" fontId="5" fillId="0" borderId="7" xfId="3" applyBorder="1" applyAlignment="1">
      <alignment horizontal="center" vertical="top"/>
    </xf>
    <xf numFmtId="0" fontId="0" fillId="0" borderId="5" xfId="4" applyFont="1" applyBorder="1" applyAlignment="1">
      <alignment horizontal="left"/>
    </xf>
    <xf numFmtId="0" fontId="0" fillId="0" borderId="6" xfId="4" applyFont="1" applyBorder="1" applyAlignment="1">
      <alignment horizontal="left"/>
    </xf>
    <xf numFmtId="0" fontId="0" fillId="0" borderId="7" xfId="4" applyFont="1" applyBorder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0" fillId="0" borderId="1" xfId="2" applyFont="1" applyBorder="1" applyAlignment="1">
      <alignment horizontal="center" vertical="top"/>
    </xf>
    <xf numFmtId="0" fontId="5" fillId="0" borderId="1" xfId="2" applyBorder="1" applyAlignment="1">
      <alignment horizontal="center" vertical="top"/>
    </xf>
    <xf numFmtId="0" fontId="0" fillId="0" borderId="5" xfId="2" applyFont="1" applyBorder="1" applyAlignment="1">
      <alignment horizontal="left"/>
    </xf>
    <xf numFmtId="0" fontId="5" fillId="0" borderId="6" xfId="2" applyBorder="1" applyAlignment="1">
      <alignment horizontal="left"/>
    </xf>
    <xf numFmtId="0" fontId="5" fillId="0" borderId="7" xfId="2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5" xfId="0" applyFill="1" applyBorder="1" applyAlignment="1">
      <alignment horizontal="left" wrapText="1"/>
    </xf>
    <xf numFmtId="0" fontId="0" fillId="0" borderId="6" xfId="0" applyFill="1" applyBorder="1" applyAlignment="1">
      <alignment horizontal="left" wrapText="1"/>
    </xf>
    <xf numFmtId="0" fontId="0" fillId="0" borderId="7" xfId="0" applyFill="1" applyBorder="1" applyAlignment="1">
      <alignment horizontal="left" wrapText="1"/>
    </xf>
    <xf numFmtId="0" fontId="5" fillId="0" borderId="6" xfId="4" applyBorder="1" applyAlignment="1">
      <alignment horizontal="left"/>
    </xf>
    <xf numFmtId="0" fontId="5" fillId="0" borderId="7" xfId="4" applyBorder="1" applyAlignment="1">
      <alignment horizontal="left"/>
    </xf>
    <xf numFmtId="0" fontId="0" fillId="0" borderId="5" xfId="2" applyFont="1" applyFill="1" applyBorder="1" applyAlignment="1">
      <alignment horizontal="left" vertical="top" wrapText="1"/>
    </xf>
    <xf numFmtId="0" fontId="5" fillId="0" borderId="6" xfId="2" applyFont="1" applyFill="1" applyBorder="1" applyAlignment="1">
      <alignment horizontal="left" vertical="top" wrapText="1"/>
    </xf>
    <xf numFmtId="0" fontId="5" fillId="0" borderId="7" xfId="2" applyFont="1" applyFill="1" applyBorder="1" applyAlignment="1">
      <alignment horizontal="left" vertical="top" wrapText="1"/>
    </xf>
    <xf numFmtId="0" fontId="5" fillId="0" borderId="5" xfId="3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</cellXfs>
  <cellStyles count="5">
    <cellStyle name="Обычный" xfId="0" builtinId="0"/>
    <cellStyle name="Обычный 2" xfId="1"/>
    <cellStyle name="Обычный 4" xfId="2"/>
    <cellStyle name="Обычный 7" xfId="4"/>
    <cellStyle name="Обычный 8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V28"/>
  <sheetViews>
    <sheetView tabSelected="1" zoomScale="85" zoomScaleNormal="85" workbookViewId="0">
      <selection activeCell="M7" sqref="M7"/>
    </sheetView>
  </sheetViews>
  <sheetFormatPr defaultRowHeight="15" x14ac:dyDescent="0.25"/>
  <cols>
    <col min="1" max="1" width="0.85546875" customWidth="1"/>
    <col min="2" max="2" width="6.28515625" customWidth="1"/>
    <col min="3" max="3" width="8.28515625" style="7" customWidth="1"/>
    <col min="4" max="4" width="17.7109375" customWidth="1"/>
    <col min="5" max="5" width="15.140625" style="7" customWidth="1"/>
    <col min="6" max="6" width="51.85546875" customWidth="1"/>
    <col min="7" max="7" width="8.28515625" customWidth="1"/>
    <col min="8" max="8" width="6" hidden="1" customWidth="1"/>
    <col min="9" max="9" width="5.85546875" hidden="1" customWidth="1"/>
    <col min="10" max="10" width="5.42578125" hidden="1" customWidth="1"/>
    <col min="11" max="11" width="5.140625" hidden="1" customWidth="1"/>
    <col min="12" max="12" width="6.5703125" customWidth="1"/>
    <col min="13" max="13" width="17.85546875" customWidth="1"/>
    <col min="14" max="14" width="16.85546875" customWidth="1"/>
    <col min="15" max="15" width="17.7109375" customWidth="1"/>
    <col min="16" max="16" width="15" customWidth="1"/>
    <col min="17" max="17" width="3.28515625" customWidth="1"/>
  </cols>
  <sheetData>
    <row r="1" spans="1:22" x14ac:dyDescent="0.25">
      <c r="N1" s="37" t="s">
        <v>45</v>
      </c>
      <c r="O1" s="38"/>
      <c r="P1" s="38"/>
    </row>
    <row r="2" spans="1:22" x14ac:dyDescent="0.25">
      <c r="B2" s="47" t="s">
        <v>9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</row>
    <row r="3" spans="1:22" x14ac:dyDescent="0.25">
      <c r="B3" s="28" t="s">
        <v>3</v>
      </c>
      <c r="C3" s="28">
        <v>11651</v>
      </c>
      <c r="D3" s="30" t="s">
        <v>30</v>
      </c>
      <c r="E3" s="30"/>
      <c r="F3" s="10"/>
      <c r="Q3" s="4"/>
    </row>
    <row r="4" spans="1:22" ht="14.45" customHeight="1" x14ac:dyDescent="0.25">
      <c r="B4" s="52" t="s">
        <v>0</v>
      </c>
      <c r="C4" s="45" t="s">
        <v>17</v>
      </c>
      <c r="D4" s="52" t="s">
        <v>15</v>
      </c>
      <c r="E4" s="45" t="s">
        <v>41</v>
      </c>
      <c r="F4" s="52" t="s">
        <v>1</v>
      </c>
      <c r="G4" s="52" t="s">
        <v>29</v>
      </c>
      <c r="H4" s="34" t="s">
        <v>10</v>
      </c>
      <c r="I4" s="34"/>
      <c r="J4" s="34"/>
      <c r="K4" s="34"/>
      <c r="L4" s="45" t="s">
        <v>38</v>
      </c>
      <c r="M4" s="55" t="s">
        <v>18</v>
      </c>
      <c r="N4" s="53" t="s">
        <v>19</v>
      </c>
      <c r="O4" s="74" t="s">
        <v>20</v>
      </c>
      <c r="P4" s="52" t="s">
        <v>2</v>
      </c>
      <c r="Q4" s="4"/>
    </row>
    <row r="5" spans="1:22" s="3" customFormat="1" ht="48.75" customHeight="1" x14ac:dyDescent="0.25">
      <c r="B5" s="52"/>
      <c r="C5" s="46"/>
      <c r="D5" s="52"/>
      <c r="E5" s="46"/>
      <c r="F5" s="52"/>
      <c r="G5" s="52"/>
      <c r="H5" s="33"/>
      <c r="I5" s="33" t="s">
        <v>11</v>
      </c>
      <c r="J5" s="33" t="s">
        <v>12</v>
      </c>
      <c r="K5" s="33" t="s">
        <v>13</v>
      </c>
      <c r="L5" s="46"/>
      <c r="M5" s="56"/>
      <c r="N5" s="54"/>
      <c r="O5" s="74"/>
      <c r="P5" s="52"/>
    </row>
    <row r="6" spans="1:22" x14ac:dyDescent="0.25">
      <c r="B6" s="1">
        <v>1</v>
      </c>
      <c r="C6" s="14">
        <v>2</v>
      </c>
      <c r="D6" s="1">
        <v>3</v>
      </c>
      <c r="E6" s="15">
        <v>4</v>
      </c>
      <c r="F6" s="1">
        <v>5</v>
      </c>
      <c r="G6" s="1">
        <v>6</v>
      </c>
      <c r="H6" s="5">
        <v>7</v>
      </c>
      <c r="I6" s="5">
        <v>8</v>
      </c>
      <c r="J6" s="5">
        <v>9</v>
      </c>
      <c r="K6" s="5">
        <v>10</v>
      </c>
      <c r="L6" s="1">
        <v>7</v>
      </c>
      <c r="M6" s="22">
        <v>8</v>
      </c>
      <c r="N6" s="5">
        <v>9</v>
      </c>
      <c r="O6" s="5">
        <v>10</v>
      </c>
      <c r="P6" s="1">
        <v>11</v>
      </c>
    </row>
    <row r="7" spans="1:22" ht="111.6" customHeight="1" x14ac:dyDescent="0.25">
      <c r="A7" s="7"/>
      <c r="B7" s="6">
        <v>1</v>
      </c>
      <c r="C7" s="31">
        <v>11651</v>
      </c>
      <c r="D7" s="29" t="s">
        <v>31</v>
      </c>
      <c r="E7" s="29"/>
      <c r="F7" s="35" t="s">
        <v>44</v>
      </c>
      <c r="G7" s="36" t="s">
        <v>39</v>
      </c>
      <c r="H7" s="26">
        <v>900</v>
      </c>
      <c r="I7" s="26">
        <v>0</v>
      </c>
      <c r="J7" s="26">
        <v>900</v>
      </c>
      <c r="K7" s="26">
        <v>0</v>
      </c>
      <c r="L7" s="26">
        <v>900</v>
      </c>
      <c r="M7" s="27">
        <v>497.21</v>
      </c>
      <c r="N7" s="21">
        <f>M7*L7</f>
        <v>447489</v>
      </c>
      <c r="O7" s="23">
        <f>SUM(N7*1.18)</f>
        <v>528037.02</v>
      </c>
      <c r="P7" s="25" t="s">
        <v>32</v>
      </c>
      <c r="Q7" s="7"/>
    </row>
    <row r="8" spans="1:22" s="7" customFormat="1" x14ac:dyDescent="0.25">
      <c r="B8" s="13"/>
      <c r="C8" s="13"/>
      <c r="D8" s="2"/>
      <c r="E8" s="2"/>
      <c r="F8" s="8"/>
      <c r="G8" s="9"/>
      <c r="H8" s="9"/>
      <c r="I8" s="9"/>
      <c r="J8" s="9"/>
      <c r="K8" s="9"/>
      <c r="L8" s="9"/>
      <c r="M8" s="13"/>
      <c r="N8" s="20">
        <f>SUM($N$7:$N$7)</f>
        <v>447489</v>
      </c>
      <c r="O8" s="23">
        <f t="shared" ref="O8" si="0">SUM(N8*1.18)</f>
        <v>528037.02</v>
      </c>
      <c r="P8" s="2"/>
    </row>
    <row r="9" spans="1:22" x14ac:dyDescent="0.25">
      <c r="A9" s="7"/>
      <c r="B9" s="11"/>
      <c r="C9" s="11"/>
      <c r="D9" s="12"/>
      <c r="E9" s="12"/>
      <c r="F9" s="12"/>
      <c r="G9" s="11"/>
      <c r="H9" s="11"/>
      <c r="I9" s="11"/>
      <c r="J9" s="11"/>
      <c r="K9" s="11"/>
      <c r="L9" s="11"/>
      <c r="M9" s="11"/>
      <c r="N9" s="11" t="s">
        <v>14</v>
      </c>
      <c r="O9" s="24">
        <f>SUM(O8-N8)</f>
        <v>80548.020000000019</v>
      </c>
      <c r="P9" s="2"/>
      <c r="Q9" s="7"/>
    </row>
    <row r="10" spans="1:22" x14ac:dyDescent="0.25">
      <c r="A10" s="7"/>
      <c r="B10" s="62" t="s">
        <v>47</v>
      </c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4"/>
      <c r="Q10" s="7"/>
    </row>
    <row r="11" spans="1:22" ht="16.5" customHeight="1" x14ac:dyDescent="0.25">
      <c r="B11" s="49" t="s">
        <v>43</v>
      </c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1"/>
      <c r="R11" s="2"/>
      <c r="S11" s="2"/>
      <c r="T11" s="2"/>
      <c r="U11" s="2"/>
      <c r="V11" s="2"/>
    </row>
    <row r="12" spans="1:22" x14ac:dyDescent="0.25">
      <c r="B12" s="48" t="s">
        <v>4</v>
      </c>
      <c r="C12" s="48"/>
      <c r="D12" s="48"/>
      <c r="E12" s="62" t="s">
        <v>46</v>
      </c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4"/>
    </row>
    <row r="13" spans="1:22" ht="32.1" customHeight="1" x14ac:dyDescent="0.25">
      <c r="B13" s="48" t="s">
        <v>5</v>
      </c>
      <c r="C13" s="48"/>
      <c r="D13" s="48"/>
      <c r="E13" s="75" t="s">
        <v>8</v>
      </c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7"/>
      <c r="Q13" s="2"/>
    </row>
    <row r="14" spans="1:22" s="7" customFormat="1" ht="50.25" customHeight="1" x14ac:dyDescent="0.25">
      <c r="B14" s="48" t="s">
        <v>6</v>
      </c>
      <c r="C14" s="48"/>
      <c r="D14" s="48"/>
      <c r="E14" s="70" t="s">
        <v>48</v>
      </c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2"/>
    </row>
    <row r="15" spans="1:22" s="7" customFormat="1" ht="28.9" customHeight="1" x14ac:dyDescent="0.25">
      <c r="B15" s="78" t="s">
        <v>16</v>
      </c>
      <c r="C15" s="79"/>
      <c r="D15" s="80"/>
      <c r="E15" s="65" t="s">
        <v>40</v>
      </c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7"/>
    </row>
    <row r="16" spans="1:22" ht="16.5" customHeight="1" x14ac:dyDescent="0.25">
      <c r="B16" s="73" t="s">
        <v>7</v>
      </c>
      <c r="C16" s="40"/>
      <c r="D16" s="41"/>
      <c r="E16" s="42" t="s">
        <v>33</v>
      </c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9"/>
    </row>
    <row r="17" spans="1:17" s="28" customFormat="1" ht="16.5" customHeight="1" x14ac:dyDescent="0.25">
      <c r="B17" s="39" t="s">
        <v>34</v>
      </c>
      <c r="C17" s="40"/>
      <c r="D17" s="41"/>
      <c r="E17" s="42" t="s">
        <v>35</v>
      </c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4"/>
    </row>
    <row r="18" spans="1:17" x14ac:dyDescent="0.25">
      <c r="A18" s="7"/>
      <c r="B18" s="57" t="s">
        <v>36</v>
      </c>
      <c r="C18" s="58"/>
      <c r="D18" s="58"/>
      <c r="E18" s="59" t="s">
        <v>37</v>
      </c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1"/>
      <c r="Q18" s="7"/>
    </row>
    <row r="19" spans="1:17" s="7" customFormat="1" x14ac:dyDescent="0.25">
      <c r="A19" s="17"/>
      <c r="B19" s="16" t="s">
        <v>42</v>
      </c>
      <c r="C19" s="16"/>
      <c r="D19" s="16"/>
      <c r="E19" s="16"/>
      <c r="F19" s="16"/>
      <c r="G19" s="16"/>
      <c r="H19" s="16"/>
      <c r="I19" s="16"/>
      <c r="J19" s="16"/>
      <c r="K19"/>
      <c r="L19"/>
      <c r="N19"/>
      <c r="P19"/>
      <c r="Q19"/>
    </row>
    <row r="28" spans="1:17" x14ac:dyDescent="0.25">
      <c r="F28" s="32"/>
    </row>
  </sheetData>
  <mergeCells count="29">
    <mergeCell ref="B18:D18"/>
    <mergeCell ref="E18:P18"/>
    <mergeCell ref="C4:C5"/>
    <mergeCell ref="E4:E5"/>
    <mergeCell ref="E12:P12"/>
    <mergeCell ref="D4:D5"/>
    <mergeCell ref="P4:P5"/>
    <mergeCell ref="B10:P10"/>
    <mergeCell ref="E15:P15"/>
    <mergeCell ref="E16:P16"/>
    <mergeCell ref="B14:D14"/>
    <mergeCell ref="E14:P14"/>
    <mergeCell ref="B16:D16"/>
    <mergeCell ref="O4:O5"/>
    <mergeCell ref="E13:P13"/>
    <mergeCell ref="B15:D15"/>
    <mergeCell ref="N1:P1"/>
    <mergeCell ref="B17:D17"/>
    <mergeCell ref="E17:P17"/>
    <mergeCell ref="L4:L5"/>
    <mergeCell ref="B2:P2"/>
    <mergeCell ref="B13:D13"/>
    <mergeCell ref="B12:D12"/>
    <mergeCell ref="B11:P11"/>
    <mergeCell ref="B4:B5"/>
    <mergeCell ref="F4:F5"/>
    <mergeCell ref="G4:G5"/>
    <mergeCell ref="N4:N5"/>
    <mergeCell ref="M4:M5"/>
  </mergeCells>
  <pageMargins left="0.78740157480314965" right="0.39370078740157483" top="0.78740157480314965" bottom="0.39370078740157483" header="0.31496062992125984" footer="0.31496062992125984"/>
  <pageSetup paperSize="9" scale="73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18" t="s">
        <v>21</v>
      </c>
      <c r="B5" t="e">
        <f>XLR_ERRNAME</f>
        <v>#NAME?</v>
      </c>
    </row>
    <row r="6" spans="1:14" x14ac:dyDescent="0.25">
      <c r="A6" t="s">
        <v>22</v>
      </c>
      <c r="B6">
        <v>13016</v>
      </c>
      <c r="C6" s="19" t="s">
        <v>23</v>
      </c>
      <c r="D6">
        <v>7416</v>
      </c>
      <c r="E6" s="19" t="s">
        <v>24</v>
      </c>
      <c r="F6" s="19" t="s">
        <v>25</v>
      </c>
      <c r="G6" s="19" t="s">
        <v>26</v>
      </c>
      <c r="H6" s="19" t="s">
        <v>26</v>
      </c>
      <c r="I6" s="19" t="s">
        <v>26</v>
      </c>
      <c r="J6" s="19" t="s">
        <v>24</v>
      </c>
      <c r="K6" s="19" t="s">
        <v>27</v>
      </c>
      <c r="L6" s="19" t="s">
        <v>28</v>
      </c>
      <c r="M6" s="19" t="s">
        <v>26</v>
      </c>
      <c r="N6" s="19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Асадуллин Венер Галисултанович</dc:creator>
  <cp:lastModifiedBy>Данилова Татьяна Владимировна</cp:lastModifiedBy>
  <cp:lastPrinted>2016-08-12T03:51:48Z</cp:lastPrinted>
  <dcterms:created xsi:type="dcterms:W3CDTF">2013-12-19T08:11:42Z</dcterms:created>
  <dcterms:modified xsi:type="dcterms:W3CDTF">2016-08-12T05:49:00Z</dcterms:modified>
</cp:coreProperties>
</file>